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U:\Super_U\OPERATIONS\SNIA-SO\_a_trier\BA120_Cazaux\120EBS06\Marche Topo\Pièces financières\"/>
    </mc:Choice>
  </mc:AlternateContent>
  <xr:revisionPtr revIDLastSave="0" documentId="13_ncr:1_{32B31C91-9895-4E24-8460-B740E052B85C}" xr6:coauthVersionLast="47" xr6:coauthVersionMax="47" xr10:uidLastSave="{00000000-0000-0000-0000-000000000000}"/>
  <bookViews>
    <workbookView xWindow="-108" yWindow="-108" windowWidth="23256" windowHeight="12576" xr2:uid="{00000000-000D-0000-FFFF-FFFF00000000}"/>
  </bookViews>
  <sheets>
    <sheet name="1-4. DQE_T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6" i="1" l="1"/>
  <c r="F18" i="1"/>
  <c r="F20" i="1"/>
  <c r="F28" i="1"/>
  <c r="F27" i="1"/>
  <c r="F10" i="1"/>
  <c r="F11" i="1"/>
  <c r="F12" i="1"/>
  <c r="F13" i="1"/>
  <c r="F14" i="1"/>
  <c r="F15" i="1"/>
  <c r="F16" i="1"/>
  <c r="F17" i="1"/>
  <c r="F43" i="1"/>
  <c r="F9" i="1"/>
  <c r="F32" i="1"/>
  <c r="F24" i="1"/>
  <c r="F25" i="1"/>
  <c r="F26" i="1"/>
  <c r="F29" i="1" s="1"/>
  <c r="F23" i="1"/>
  <c r="F34" i="1"/>
  <c r="F35" i="1"/>
  <c r="F36" i="1"/>
  <c r="F37" i="1"/>
  <c r="F38" i="1"/>
  <c r="F39" i="1"/>
  <c r="F40" i="1"/>
  <c r="F41" i="1"/>
  <c r="F42" i="1"/>
  <c r="F44" i="1"/>
  <c r="F45" i="1"/>
  <c r="F33" i="1"/>
  <c r="F22" i="1"/>
  <c r="F21" i="1"/>
  <c r="F49" i="1" l="1"/>
  <c r="F50" i="1" l="1"/>
  <c r="F5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tc={BD218171-1567-4BDC-9B36-E956123696CD}</author>
  </authors>
  <commentList>
    <comment ref="B23" authorId="0" shapeId="0" xr:uid="{BD218171-1567-4BDC-9B36-E956123696C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160m dans le BPU</t>
      </text>
    </comment>
  </commentList>
</comments>
</file>

<file path=xl/sharedStrings.xml><?xml version="1.0" encoding="utf-8"?>
<sst xmlns="http://schemas.openxmlformats.org/spreadsheetml/2006/main" count="117" uniqueCount="90">
  <si>
    <t>N° prix</t>
  </si>
  <si>
    <t>Désignation</t>
  </si>
  <si>
    <t>Unité</t>
  </si>
  <si>
    <t>Quantité</t>
  </si>
  <si>
    <t>P.U. (en € HT)</t>
  </si>
  <si>
    <t>Prix total (en € HT)</t>
  </si>
  <si>
    <t>Intervention sur chantier</t>
  </si>
  <si>
    <t>pm</t>
  </si>
  <si>
    <t>U</t>
  </si>
  <si>
    <t>Gestion de la sécurité</t>
  </si>
  <si>
    <t>Sous-total série 100</t>
  </si>
  <si>
    <t>HA</t>
  </si>
  <si>
    <t>Sous-total série 200</t>
  </si>
  <si>
    <t>Contrôle de profils en travers</t>
  </si>
  <si>
    <t>Contrôle en 3 points</t>
  </si>
  <si>
    <t>Plus-value pour point supplémentaire dans un profil en travers</t>
  </si>
  <si>
    <t>Contrôle de points</t>
  </si>
  <si>
    <t>Total général HT</t>
  </si>
  <si>
    <t>TVA 20 %</t>
  </si>
  <si>
    <t>Total général TTC</t>
  </si>
  <si>
    <t>Contrôle en 5 points</t>
  </si>
  <si>
    <t>Contrôle en 7 points</t>
  </si>
  <si>
    <t>Contrôle d'implantation d'axe</t>
  </si>
  <si>
    <t>Levé de profil 150m</t>
  </si>
  <si>
    <t>Levé de profil 40m</t>
  </si>
  <si>
    <t>Levé de profil 30m</t>
  </si>
  <si>
    <t>Levé de profil 20m</t>
  </si>
  <si>
    <t>Contrôle d'ouvrage linéaire d'assainissement</t>
  </si>
  <si>
    <t>FT</t>
  </si>
  <si>
    <t>Vérification calcul de polygonale</t>
  </si>
  <si>
    <t>Sous-total série 300</t>
  </si>
  <si>
    <t>Série 100 – Prestations générales et interventions</t>
  </si>
  <si>
    <t>Participation à une réunion</t>
  </si>
  <si>
    <t>Participation à une réunion à distance</t>
  </si>
  <si>
    <t>Plus-value pour intervention le samedi</t>
  </si>
  <si>
    <t>Plus-value pour intervention le dimanche</t>
  </si>
  <si>
    <t>Dossier de synthèse</t>
  </si>
  <si>
    <t>Levé de plan au 1/200ème</t>
  </si>
  <si>
    <t>Levé de plan au 1/100ème</t>
  </si>
  <si>
    <t>Série 300 – Prestations de contrôle topographique</t>
  </si>
  <si>
    <t>Plus-value pour intervention en urgence</t>
  </si>
  <si>
    <t>Pt</t>
  </si>
  <si>
    <t>Gestion de la qualité</t>
  </si>
  <si>
    <t>Contrôle de regard assainissement</t>
  </si>
  <si>
    <t>Contrôle de massif ou de regard</t>
  </si>
  <si>
    <t>Contrôle de tranchée sans réseaux</t>
  </si>
  <si>
    <t>Contrôle de tranchée avec réseaux</t>
  </si>
  <si>
    <t>Contrôle d'implantation d'arc</t>
  </si>
  <si>
    <t>Il est rappelé que le présent document n'a pas un caractère contractuel : il est destiné à la seule comparaison des offres sur le plan financier.</t>
  </si>
  <si>
    <t>L'attention des candidats est appelée sur la manière dont il convient de renseigner le bordereau des prix unitaires et forfaitaires en cohérence avec le présent document financier. En effet, alors que ce point peut paraître un détail d'intendance et une évidence, il arrive fréquemment que des offres aient à être « rectifiées » en application du règlement de consultation, ce qui peut faire perdre au candidat l'attribution du marché.</t>
  </si>
  <si>
    <t>Série 200 – Levé topographique et implantation</t>
  </si>
  <si>
    <t>Clous d'arpentage</t>
  </si>
  <si>
    <t>Levé de points remarquables</t>
  </si>
  <si>
    <t xml:space="preserve">LA TESTE (33) –  B.A. 120 – Rénovation de chaussées aéronautiques et de balisage </t>
  </si>
  <si>
    <t>Implantation de la polygonale</t>
  </si>
  <si>
    <t>TO1_101</t>
  </si>
  <si>
    <t>TO1_102</t>
  </si>
  <si>
    <t>TO1_110</t>
  </si>
  <si>
    <t>TO1_111</t>
  </si>
  <si>
    <t>TO1_112</t>
  </si>
  <si>
    <t>TO1_113</t>
  </si>
  <si>
    <t>TO1_120</t>
  </si>
  <si>
    <t>TO1_121</t>
  </si>
  <si>
    <t>TO1_122</t>
  </si>
  <si>
    <t>TO1_201</t>
  </si>
  <si>
    <t>TO1_202</t>
  </si>
  <si>
    <t>TO1_203</t>
  </si>
  <si>
    <t>TO1_211</t>
  </si>
  <si>
    <t>TO1_212</t>
  </si>
  <si>
    <t>TO1_213</t>
  </si>
  <si>
    <t>TO1_214</t>
  </si>
  <si>
    <t>TO1_221</t>
  </si>
  <si>
    <t>TO1_222</t>
  </si>
  <si>
    <t>TO1_301</t>
  </si>
  <si>
    <t>TO1_302</t>
  </si>
  <si>
    <t>TO1_303</t>
  </si>
  <si>
    <t>TO1_310</t>
  </si>
  <si>
    <t>TO1_311</t>
  </si>
  <si>
    <t>TO1_312</t>
  </si>
  <si>
    <t>TO1_313</t>
  </si>
  <si>
    <t>TO1_314</t>
  </si>
  <si>
    <t>TO1_315</t>
  </si>
  <si>
    <t>TO1_316</t>
  </si>
  <si>
    <t>TO1_317</t>
  </si>
  <si>
    <t>TO1_320</t>
  </si>
  <si>
    <t>TO1_321</t>
  </si>
  <si>
    <t>TO1_322</t>
  </si>
  <si>
    <t>Mission de de contrôle extérieur topographique</t>
  </si>
  <si>
    <t xml:space="preserve">Détail Quantitatif Estimatif </t>
  </si>
  <si>
    <t>Tranche optionnelle 1 : Rénovation du parking Echo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</si>
</sst>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0;"/>
    <numFmt numFmtId="165" formatCode="#,##0.00&quot; &quot;[$€-40C];[Red]&quot;-&quot;#,##0.00&quot; &quot;[$€-40C]"/>
    <numFmt numFmtId="166" formatCode="#,##0.00\ &quot;€&quot;"/>
  </numFmts>
  <fonts count="12">
    <font>
      <sz val="11"/>
      <color theme="1"/>
      <name val="Liberation Sans"/>
      <family val="2"/>
    </font>
    <font>
      <b/>
      <i/>
      <sz val="16"/>
      <color theme="1"/>
      <name val="Liberation Sans"/>
      <family val="2"/>
    </font>
    <font>
      <b/>
      <i/>
      <u/>
      <sz val="11"/>
      <color theme="1"/>
      <name val="Liberation Sans"/>
      <family val="2"/>
    </font>
    <font>
      <b/>
      <sz val="12"/>
      <color theme="1"/>
      <name val="Arial"/>
      <family val="2"/>
    </font>
    <font>
      <sz val="11"/>
      <color theme="1"/>
      <name val="Times New Roman"/>
      <family val="1"/>
    </font>
    <font>
      <b/>
      <sz val="12"/>
      <color theme="1"/>
      <name val="Times New Roman"/>
      <family val="1"/>
    </font>
    <font>
      <b/>
      <sz val="11"/>
      <color theme="1"/>
      <name val="Times New Roman"/>
      <family val="1"/>
    </font>
    <font>
      <sz val="8"/>
      <name val="Liberation Sans"/>
      <family val="2"/>
    </font>
    <font>
      <i/>
      <sz val="9"/>
      <color rgb="FF000000"/>
      <name val="Liberation Sans"/>
      <family val="2"/>
    </font>
    <font>
      <b/>
      <sz val="11"/>
      <color theme="1"/>
      <name val="Arial"/>
      <family val="2"/>
    </font>
    <font>
      <sz val="11"/>
      <color theme="1"/>
      <name val="Arial"/>
      <family val="2"/>
    </font>
    <font>
      <sz val="9"/>
      <color indexed="81"/>
      <name val="Tahoma"/>
      <charset val="1"/>
    </font>
  </fonts>
  <fills count="6">
    <fill>
      <patternFill patternType="none"/>
    </fill>
    <fill>
      <patternFill patternType="gray125"/>
    </fill>
    <fill>
      <patternFill patternType="solid">
        <fgColor rgb="FFCCCCCC"/>
        <bgColor rgb="FFCCCCCC"/>
      </patternFill>
    </fill>
    <fill>
      <patternFill patternType="solid">
        <fgColor rgb="FFE6E6E6"/>
        <bgColor rgb="FFE6E6E6"/>
      </patternFill>
    </fill>
    <fill>
      <patternFill patternType="solid">
        <fgColor theme="0"/>
        <bgColor rgb="FFE6E6FF"/>
      </patternFill>
    </fill>
    <fill>
      <patternFill patternType="solid">
        <fgColor rgb="FFF1C7E6"/>
        <bgColor rgb="FFE6E6FF"/>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5">
    <xf numFmtId="0" fontId="0" fillId="0" borderId="0"/>
    <xf numFmtId="0" fontId="1" fillId="0" borderId="0">
      <alignment horizontal="center"/>
    </xf>
    <xf numFmtId="0" fontId="1" fillId="0" borderId="0">
      <alignment horizontal="center" textRotation="90"/>
    </xf>
    <xf numFmtId="0" fontId="2" fillId="0" borderId="0"/>
    <xf numFmtId="165" fontId="2" fillId="0" borderId="0"/>
  </cellStyleXfs>
  <cellXfs count="40">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center"/>
    </xf>
    <xf numFmtId="0" fontId="4" fillId="0" borderId="0" xfId="0" applyFont="1" applyAlignment="1">
      <alignment horizontal="justify" vertical="center" wrapText="1"/>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justify" vertical="center" wrapText="1"/>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164" fontId="4" fillId="0" borderId="0" xfId="0" applyNumberFormat="1" applyFont="1" applyBorder="1" applyAlignment="1">
      <alignment horizontal="right" vertical="center"/>
    </xf>
    <xf numFmtId="4" fontId="4" fillId="0" borderId="0" xfId="0" applyNumberFormat="1" applyFont="1" applyBorder="1" applyAlignment="1">
      <alignment horizontal="center" vertical="center"/>
    </xf>
    <xf numFmtId="4" fontId="4" fillId="0" borderId="0" xfId="0" applyNumberFormat="1" applyFont="1" applyBorder="1" applyAlignment="1">
      <alignment horizontal="right" vertical="center"/>
    </xf>
    <xf numFmtId="0" fontId="5" fillId="0" borderId="0" xfId="0" applyFont="1" applyAlignment="1">
      <alignment horizontal="right" vertical="center"/>
    </xf>
    <xf numFmtId="0" fontId="0" fillId="0" borderId="0" xfId="0" applyBorder="1"/>
    <xf numFmtId="0" fontId="0" fillId="0" borderId="3" xfId="0" applyBorder="1"/>
    <xf numFmtId="0" fontId="0" fillId="0" borderId="2" xfId="0" applyBorder="1"/>
    <xf numFmtId="0" fontId="3" fillId="2"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justify" vertical="center" wrapText="1"/>
    </xf>
    <xf numFmtId="0" fontId="10" fillId="4" borderId="1" xfId="0" applyFont="1" applyFill="1" applyBorder="1" applyAlignment="1">
      <alignment horizontal="center" vertical="center"/>
    </xf>
    <xf numFmtId="0" fontId="10" fillId="0" borderId="1" xfId="0" applyFont="1" applyFill="1" applyBorder="1" applyAlignment="1">
      <alignment horizontal="justify" vertical="center" wrapText="1"/>
    </xf>
    <xf numFmtId="0" fontId="10" fillId="0" borderId="1" xfId="0" applyFont="1" applyFill="1" applyBorder="1" applyAlignment="1">
      <alignment horizontal="center" vertical="center"/>
    </xf>
    <xf numFmtId="3" fontId="10" fillId="0" borderId="1" xfId="0" applyNumberFormat="1" applyFont="1" applyBorder="1" applyAlignment="1">
      <alignment horizontal="center" vertical="center"/>
    </xf>
    <xf numFmtId="164" fontId="10" fillId="0" borderId="1" xfId="0" applyNumberFormat="1" applyFont="1" applyFill="1" applyBorder="1" applyAlignment="1" applyProtection="1">
      <alignment horizontal="right" vertical="center"/>
      <protection locked="0"/>
    </xf>
    <xf numFmtId="166" fontId="10" fillId="0" borderId="1" xfId="0" applyNumberFormat="1" applyFont="1" applyBorder="1" applyAlignment="1" applyProtection="1">
      <alignment horizontal="right" vertical="center"/>
      <protection locked="0"/>
    </xf>
    <xf numFmtId="166" fontId="10" fillId="3" borderId="1" xfId="0" applyNumberFormat="1" applyFont="1" applyFill="1" applyBorder="1" applyAlignment="1" applyProtection="1">
      <alignment horizontal="right" vertical="center"/>
      <protection locked="0"/>
    </xf>
    <xf numFmtId="164" fontId="10" fillId="0" borderId="1" xfId="0" applyNumberFormat="1" applyFont="1" applyBorder="1" applyAlignment="1" applyProtection="1">
      <alignment horizontal="right" vertical="center"/>
      <protection locked="0"/>
    </xf>
    <xf numFmtId="166" fontId="6" fillId="0" borderId="3" xfId="0" applyNumberFormat="1" applyFont="1" applyBorder="1" applyAlignment="1" applyProtection="1">
      <alignment horizontal="right" vertical="center"/>
      <protection locked="0"/>
    </xf>
    <xf numFmtId="166" fontId="6" fillId="0" borderId="2" xfId="0" applyNumberFormat="1" applyFont="1" applyBorder="1" applyAlignment="1" applyProtection="1">
      <alignment horizontal="right" vertical="center"/>
      <protection locked="0"/>
    </xf>
    <xf numFmtId="164" fontId="0" fillId="0" borderId="0" xfId="0" applyNumberFormat="1" applyBorder="1" applyProtection="1">
      <protection locked="0"/>
    </xf>
    <xf numFmtId="0" fontId="8" fillId="0" borderId="0" xfId="0" applyFont="1" applyAlignment="1">
      <alignment horizontal="justify" vertical="center" wrapText="1"/>
    </xf>
    <xf numFmtId="0" fontId="5" fillId="0" borderId="0" xfId="0" applyFont="1" applyAlignment="1">
      <alignment horizontal="right" vertical="center"/>
    </xf>
    <xf numFmtId="0" fontId="3" fillId="0" borderId="0" xfId="0" applyFont="1" applyAlignment="1">
      <alignment horizontal="center" vertical="center"/>
    </xf>
    <xf numFmtId="0" fontId="9" fillId="5" borderId="1" xfId="0" applyFont="1" applyFill="1" applyBorder="1" applyAlignment="1">
      <alignment vertical="center"/>
    </xf>
    <xf numFmtId="0" fontId="9" fillId="3" borderId="1" xfId="0" applyFont="1" applyFill="1" applyBorder="1" applyAlignment="1">
      <alignment vertical="center"/>
    </xf>
    <xf numFmtId="0" fontId="9" fillId="3" borderId="4" xfId="0" applyFont="1" applyFill="1" applyBorder="1" applyAlignment="1">
      <alignment vertical="center"/>
    </xf>
    <xf numFmtId="0" fontId="9" fillId="3" borderId="5" xfId="0" applyFont="1" applyFill="1" applyBorder="1" applyAlignment="1">
      <alignment vertical="center"/>
    </xf>
    <xf numFmtId="0" fontId="9" fillId="3" borderId="6" xfId="0" applyFont="1" applyFill="1" applyBorder="1" applyAlignment="1">
      <alignment vertical="center"/>
    </xf>
  </cellXfs>
  <cellStyles count="5">
    <cellStyle name="Heading" xfId="1" xr:uid="{00000000-0005-0000-0000-000000000000}"/>
    <cellStyle name="Heading1" xfId="2" xr:uid="{00000000-0005-0000-0000-000001000000}"/>
    <cellStyle name="Normal" xfId="0" builtinId="0" customBuiltin="1"/>
    <cellStyle name="Result" xfId="3" xr:uid="{00000000-0005-0000-0000-000004000000}"/>
    <cellStyle name="Result2" xfId="4" xr:uid="{00000000-0005-0000-0000-000005000000}"/>
  </cellStyles>
  <dxfs count="0"/>
  <tableStyles count="0" defaultTableStyle="TableStyleMedium2" defaultPivotStyle="PivotStyleLight16"/>
  <colors>
    <mruColors>
      <color rgb="FFECE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Yamina Godefroy" id="{A3FA75DC-C40E-40A3-AFE7-FC1ADA04DBE3}" userId="S::yamina.godefroy@aviation-civile.gouv.fr::3fe7d281-f1f1-4731-8716-5c79e03bbdd8"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3" dT="2025-07-30T08:12:20.92" personId="{A3FA75DC-C40E-40A3-AFE7-FC1ADA04DBE3}" id="{BD218171-1567-4BDC-9B36-E956123696CD}">
    <text>160m dans le BPU</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5"/>
  <sheetViews>
    <sheetView tabSelected="1" topLeftCell="A8" zoomScaleNormal="100" workbookViewId="0">
      <selection activeCell="F26" sqref="F26"/>
    </sheetView>
  </sheetViews>
  <sheetFormatPr baseColWidth="10" defaultRowHeight="13.8"/>
  <cols>
    <col min="1" max="1" width="10.59765625" customWidth="1"/>
    <col min="2" max="2" width="49.5" customWidth="1"/>
    <col min="3" max="4" width="10.59765625" customWidth="1"/>
    <col min="5" max="5" width="16" customWidth="1"/>
    <col min="6" max="6" width="18.3984375" customWidth="1"/>
  </cols>
  <sheetData>
    <row r="1" spans="1:6" ht="15.6">
      <c r="A1" s="34" t="s">
        <v>53</v>
      </c>
      <c r="B1" s="34"/>
      <c r="C1" s="34"/>
      <c r="D1" s="34"/>
      <c r="E1" s="34"/>
      <c r="F1" s="34"/>
    </row>
    <row r="2" spans="1:6" ht="15.6">
      <c r="A2" s="1"/>
      <c r="B2" s="2"/>
      <c r="C2" s="1"/>
      <c r="D2" s="1"/>
      <c r="E2" s="1"/>
      <c r="F2" s="1"/>
    </row>
    <row r="3" spans="1:6" ht="15.6">
      <c r="A3" s="34" t="s">
        <v>87</v>
      </c>
      <c r="B3" s="34"/>
      <c r="C3" s="34"/>
      <c r="D3" s="34"/>
      <c r="E3" s="34"/>
      <c r="F3" s="34"/>
    </row>
    <row r="4" spans="1:6" ht="15.6">
      <c r="A4" s="34" t="s">
        <v>89</v>
      </c>
      <c r="B4" s="34"/>
      <c r="C4" s="34"/>
      <c r="D4" s="34"/>
      <c r="E4" s="34"/>
      <c r="F4" s="34"/>
    </row>
    <row r="5" spans="1:6" ht="15.6">
      <c r="A5" s="34" t="s">
        <v>88</v>
      </c>
      <c r="B5" s="34"/>
      <c r="C5" s="34"/>
      <c r="D5" s="34"/>
      <c r="E5" s="34"/>
      <c r="F5" s="34"/>
    </row>
    <row r="6" spans="1:6">
      <c r="A6" s="3"/>
      <c r="B6" s="4"/>
      <c r="C6" s="5"/>
      <c r="D6" s="5"/>
      <c r="E6" s="5"/>
      <c r="F6" s="6"/>
    </row>
    <row r="7" spans="1:6" ht="31.2">
      <c r="A7" s="18" t="s">
        <v>0</v>
      </c>
      <c r="B7" s="18" t="s">
        <v>1</v>
      </c>
      <c r="C7" s="18" t="s">
        <v>2</v>
      </c>
      <c r="D7" s="18" t="s">
        <v>3</v>
      </c>
      <c r="E7" s="18" t="s">
        <v>4</v>
      </c>
      <c r="F7" s="18" t="s">
        <v>5</v>
      </c>
    </row>
    <row r="8" spans="1:6">
      <c r="A8" s="35" t="s">
        <v>31</v>
      </c>
      <c r="B8" s="35"/>
      <c r="C8" s="35"/>
      <c r="D8" s="35"/>
      <c r="E8" s="35"/>
      <c r="F8" s="35"/>
    </row>
    <row r="9" spans="1:6">
      <c r="A9" s="19" t="s">
        <v>55</v>
      </c>
      <c r="B9" s="20" t="s">
        <v>32</v>
      </c>
      <c r="C9" s="19" t="s">
        <v>8</v>
      </c>
      <c r="D9" s="19">
        <v>3</v>
      </c>
      <c r="E9" s="25"/>
      <c r="F9" s="26">
        <f>D9*E9</f>
        <v>0</v>
      </c>
    </row>
    <row r="10" spans="1:6">
      <c r="A10" s="19" t="s">
        <v>56</v>
      </c>
      <c r="B10" s="20" t="s">
        <v>33</v>
      </c>
      <c r="C10" s="19" t="s">
        <v>8</v>
      </c>
      <c r="D10" s="19">
        <v>3</v>
      </c>
      <c r="E10" s="25"/>
      <c r="F10" s="26">
        <f t="shared" ref="F10:F17" si="0">D10*E10</f>
        <v>0</v>
      </c>
    </row>
    <row r="11" spans="1:6">
      <c r="A11" s="19" t="s">
        <v>57</v>
      </c>
      <c r="B11" s="20" t="s">
        <v>6</v>
      </c>
      <c r="C11" s="19" t="s">
        <v>8</v>
      </c>
      <c r="D11" s="19">
        <v>30</v>
      </c>
      <c r="E11" s="25"/>
      <c r="F11" s="26">
        <f t="shared" si="0"/>
        <v>0</v>
      </c>
    </row>
    <row r="12" spans="1:6">
      <c r="A12" s="19" t="s">
        <v>58</v>
      </c>
      <c r="B12" s="20" t="s">
        <v>34</v>
      </c>
      <c r="C12" s="19" t="s">
        <v>8</v>
      </c>
      <c r="D12" s="19">
        <v>2</v>
      </c>
      <c r="E12" s="25"/>
      <c r="F12" s="26">
        <f t="shared" si="0"/>
        <v>0</v>
      </c>
    </row>
    <row r="13" spans="1:6">
      <c r="A13" s="19" t="s">
        <v>59</v>
      </c>
      <c r="B13" s="20" t="s">
        <v>35</v>
      </c>
      <c r="C13" s="19" t="s">
        <v>8</v>
      </c>
      <c r="D13" s="19">
        <v>2</v>
      </c>
      <c r="E13" s="25"/>
      <c r="F13" s="26">
        <f t="shared" si="0"/>
        <v>0</v>
      </c>
    </row>
    <row r="14" spans="1:6">
      <c r="A14" s="19" t="s">
        <v>60</v>
      </c>
      <c r="B14" s="20" t="s">
        <v>40</v>
      </c>
      <c r="C14" s="19" t="s">
        <v>8</v>
      </c>
      <c r="D14" s="19">
        <v>4</v>
      </c>
      <c r="E14" s="25"/>
      <c r="F14" s="26">
        <f t="shared" si="0"/>
        <v>0</v>
      </c>
    </row>
    <row r="15" spans="1:6">
      <c r="A15" s="19" t="s">
        <v>61</v>
      </c>
      <c r="B15" s="20" t="s">
        <v>42</v>
      </c>
      <c r="C15" s="19" t="s">
        <v>28</v>
      </c>
      <c r="D15" s="19">
        <v>1</v>
      </c>
      <c r="E15" s="25"/>
      <c r="F15" s="26">
        <f t="shared" si="0"/>
        <v>0</v>
      </c>
    </row>
    <row r="16" spans="1:6">
      <c r="A16" s="19" t="s">
        <v>62</v>
      </c>
      <c r="B16" s="20" t="s">
        <v>9</v>
      </c>
      <c r="C16" s="19" t="s">
        <v>28</v>
      </c>
      <c r="D16" s="19">
        <v>1</v>
      </c>
      <c r="E16" s="25"/>
      <c r="F16" s="26">
        <f t="shared" si="0"/>
        <v>0</v>
      </c>
    </row>
    <row r="17" spans="1:6">
      <c r="A17" s="19" t="s">
        <v>63</v>
      </c>
      <c r="B17" s="20" t="s">
        <v>36</v>
      </c>
      <c r="C17" s="19" t="s">
        <v>28</v>
      </c>
      <c r="D17" s="19">
        <v>1</v>
      </c>
      <c r="E17" s="25"/>
      <c r="F17" s="26">
        <f t="shared" si="0"/>
        <v>0</v>
      </c>
    </row>
    <row r="18" spans="1:6">
      <c r="A18" s="36" t="s">
        <v>10</v>
      </c>
      <c r="B18" s="36"/>
      <c r="C18" s="36"/>
      <c r="D18" s="36"/>
      <c r="E18" s="36"/>
      <c r="F18" s="27">
        <f>SUM(F9:F17)</f>
        <v>0</v>
      </c>
    </row>
    <row r="19" spans="1:6">
      <c r="A19" s="35" t="s">
        <v>50</v>
      </c>
      <c r="B19" s="35"/>
      <c r="C19" s="35"/>
      <c r="D19" s="35"/>
      <c r="E19" s="35"/>
      <c r="F19" s="35"/>
    </row>
    <row r="20" spans="1:6">
      <c r="A20" s="21" t="s">
        <v>64</v>
      </c>
      <c r="B20" s="20" t="s">
        <v>54</v>
      </c>
      <c r="C20" s="19" t="s">
        <v>28</v>
      </c>
      <c r="D20" s="19">
        <v>1</v>
      </c>
      <c r="E20" s="25"/>
      <c r="F20" s="26">
        <f t="shared" ref="F20" si="1">D20*E20</f>
        <v>0</v>
      </c>
    </row>
    <row r="21" spans="1:6">
      <c r="A21" s="21" t="s">
        <v>65</v>
      </c>
      <c r="B21" s="22" t="s">
        <v>37</v>
      </c>
      <c r="C21" s="23" t="s">
        <v>11</v>
      </c>
      <c r="D21" s="19">
        <v>2</v>
      </c>
      <c r="E21" s="25"/>
      <c r="F21" s="26">
        <f t="shared" ref="F21:F28" si="2">D21*E21</f>
        <v>0</v>
      </c>
    </row>
    <row r="22" spans="1:6">
      <c r="A22" s="21" t="s">
        <v>66</v>
      </c>
      <c r="B22" s="22" t="s">
        <v>38</v>
      </c>
      <c r="C22" s="23" t="s">
        <v>11</v>
      </c>
      <c r="D22" s="19">
        <v>2</v>
      </c>
      <c r="E22" s="25"/>
      <c r="F22" s="26">
        <f t="shared" si="2"/>
        <v>0</v>
      </c>
    </row>
    <row r="23" spans="1:6">
      <c r="A23" s="19" t="s">
        <v>67</v>
      </c>
      <c r="B23" s="22" t="s">
        <v>23</v>
      </c>
      <c r="C23" s="23" t="s">
        <v>8</v>
      </c>
      <c r="D23" s="19">
        <v>20</v>
      </c>
      <c r="E23" s="25"/>
      <c r="F23" s="26">
        <f t="shared" si="2"/>
        <v>0</v>
      </c>
    </row>
    <row r="24" spans="1:6">
      <c r="A24" s="19" t="s">
        <v>68</v>
      </c>
      <c r="B24" s="22" t="s">
        <v>24</v>
      </c>
      <c r="C24" s="23" t="s">
        <v>8</v>
      </c>
      <c r="D24" s="19">
        <v>10</v>
      </c>
      <c r="E24" s="25"/>
      <c r="F24" s="26">
        <f t="shared" si="2"/>
        <v>0</v>
      </c>
    </row>
    <row r="25" spans="1:6">
      <c r="A25" s="19" t="s">
        <v>69</v>
      </c>
      <c r="B25" s="22" t="s">
        <v>25</v>
      </c>
      <c r="C25" s="23" t="s">
        <v>8</v>
      </c>
      <c r="D25" s="19">
        <v>15</v>
      </c>
      <c r="E25" s="25"/>
      <c r="F25" s="26">
        <f t="shared" si="2"/>
        <v>0</v>
      </c>
    </row>
    <row r="26" spans="1:6">
      <c r="A26" s="19" t="s">
        <v>70</v>
      </c>
      <c r="B26" s="22" t="s">
        <v>26</v>
      </c>
      <c r="C26" s="23" t="s">
        <v>8</v>
      </c>
      <c r="D26" s="19">
        <v>15</v>
      </c>
      <c r="E26" s="25"/>
      <c r="F26" s="26">
        <f t="shared" si="2"/>
        <v>0</v>
      </c>
    </row>
    <row r="27" spans="1:6">
      <c r="A27" s="19" t="s">
        <v>71</v>
      </c>
      <c r="B27" s="22" t="s">
        <v>51</v>
      </c>
      <c r="C27" s="23" t="s">
        <v>8</v>
      </c>
      <c r="D27" s="19">
        <v>1</v>
      </c>
      <c r="E27" s="25"/>
      <c r="F27" s="26">
        <f t="shared" si="2"/>
        <v>0</v>
      </c>
    </row>
    <row r="28" spans="1:6">
      <c r="A28" s="19" t="s">
        <v>72</v>
      </c>
      <c r="B28" s="22" t="s">
        <v>52</v>
      </c>
      <c r="C28" s="23" t="s">
        <v>8</v>
      </c>
      <c r="D28" s="19">
        <v>10</v>
      </c>
      <c r="E28" s="25"/>
      <c r="F28" s="26">
        <f t="shared" si="2"/>
        <v>0</v>
      </c>
    </row>
    <row r="29" spans="1:6">
      <c r="A29" s="36" t="s">
        <v>12</v>
      </c>
      <c r="B29" s="36"/>
      <c r="C29" s="36"/>
      <c r="D29" s="36"/>
      <c r="E29" s="36"/>
      <c r="F29" s="27">
        <f>SUM(F20:F28)</f>
        <v>0</v>
      </c>
    </row>
    <row r="30" spans="1:6">
      <c r="A30" s="7"/>
      <c r="B30" s="8"/>
      <c r="C30" s="9"/>
      <c r="D30" s="10"/>
      <c r="E30" s="11"/>
      <c r="F30" s="11"/>
    </row>
    <row r="31" spans="1:6">
      <c r="A31" s="35" t="s">
        <v>39</v>
      </c>
      <c r="B31" s="35"/>
      <c r="C31" s="35"/>
      <c r="D31" s="35"/>
      <c r="E31" s="35"/>
      <c r="F31" s="35"/>
    </row>
    <row r="32" spans="1:6">
      <c r="A32" s="19" t="s">
        <v>73</v>
      </c>
      <c r="B32" s="20" t="s">
        <v>29</v>
      </c>
      <c r="C32" s="19" t="s">
        <v>28</v>
      </c>
      <c r="D32" s="19">
        <v>1</v>
      </c>
      <c r="E32" s="25"/>
      <c r="F32" s="26">
        <f t="shared" ref="F32:F45" si="3">D32*E32</f>
        <v>0</v>
      </c>
    </row>
    <row r="33" spans="1:6">
      <c r="A33" s="19" t="s">
        <v>74</v>
      </c>
      <c r="B33" s="20" t="s">
        <v>22</v>
      </c>
      <c r="C33" s="19" t="s">
        <v>8</v>
      </c>
      <c r="D33" s="19">
        <v>20</v>
      </c>
      <c r="E33" s="25"/>
      <c r="F33" s="26">
        <f t="shared" si="3"/>
        <v>0</v>
      </c>
    </row>
    <row r="34" spans="1:6">
      <c r="A34" s="19" t="s">
        <v>75</v>
      </c>
      <c r="B34" s="20" t="s">
        <v>47</v>
      </c>
      <c r="C34" s="19" t="s">
        <v>8</v>
      </c>
      <c r="D34" s="19">
        <v>5</v>
      </c>
      <c r="E34" s="25"/>
      <c r="F34" s="26">
        <f t="shared" si="3"/>
        <v>0</v>
      </c>
    </row>
    <row r="35" spans="1:6">
      <c r="A35" s="19" t="s">
        <v>76</v>
      </c>
      <c r="B35" s="20" t="s">
        <v>13</v>
      </c>
      <c r="C35" s="19" t="s">
        <v>7</v>
      </c>
      <c r="D35" s="19"/>
      <c r="E35" s="25"/>
      <c r="F35" s="28">
        <f t="shared" si="3"/>
        <v>0</v>
      </c>
    </row>
    <row r="36" spans="1:6">
      <c r="A36" s="19" t="s">
        <v>77</v>
      </c>
      <c r="B36" s="20" t="s">
        <v>14</v>
      </c>
      <c r="C36" s="19" t="s">
        <v>8</v>
      </c>
      <c r="D36" s="19">
        <v>10</v>
      </c>
      <c r="E36" s="25"/>
      <c r="F36" s="26">
        <f t="shared" si="3"/>
        <v>0</v>
      </c>
    </row>
    <row r="37" spans="1:6">
      <c r="A37" s="19" t="s">
        <v>78</v>
      </c>
      <c r="B37" s="20" t="s">
        <v>20</v>
      </c>
      <c r="C37" s="19" t="s">
        <v>8</v>
      </c>
      <c r="D37" s="24">
        <v>30</v>
      </c>
      <c r="E37" s="25"/>
      <c r="F37" s="26">
        <f t="shared" si="3"/>
        <v>0</v>
      </c>
    </row>
    <row r="38" spans="1:6">
      <c r="A38" s="19" t="s">
        <v>79</v>
      </c>
      <c r="B38" s="20" t="s">
        <v>21</v>
      </c>
      <c r="C38" s="19" t="s">
        <v>8</v>
      </c>
      <c r="D38" s="24">
        <v>50</v>
      </c>
      <c r="E38" s="25"/>
      <c r="F38" s="26">
        <f t="shared" si="3"/>
        <v>0</v>
      </c>
    </row>
    <row r="39" spans="1:6" ht="27.6">
      <c r="A39" s="19" t="s">
        <v>80</v>
      </c>
      <c r="B39" s="20" t="s">
        <v>15</v>
      </c>
      <c r="C39" s="19" t="s">
        <v>8</v>
      </c>
      <c r="D39" s="19">
        <v>50</v>
      </c>
      <c r="E39" s="25"/>
      <c r="F39" s="26">
        <f t="shared" si="3"/>
        <v>0</v>
      </c>
    </row>
    <row r="40" spans="1:6">
      <c r="A40" s="19" t="s">
        <v>81</v>
      </c>
      <c r="B40" s="20" t="s">
        <v>45</v>
      </c>
      <c r="C40" s="19" t="s">
        <v>8</v>
      </c>
      <c r="D40" s="19">
        <v>20</v>
      </c>
      <c r="E40" s="25"/>
      <c r="F40" s="26">
        <f t="shared" si="3"/>
        <v>0</v>
      </c>
    </row>
    <row r="41" spans="1:6" ht="14.1" customHeight="1">
      <c r="A41" s="19" t="s">
        <v>82</v>
      </c>
      <c r="B41" s="20" t="s">
        <v>46</v>
      </c>
      <c r="C41" s="19" t="s">
        <v>8</v>
      </c>
      <c r="D41" s="19">
        <v>30</v>
      </c>
      <c r="E41" s="25"/>
      <c r="F41" s="26">
        <f t="shared" si="3"/>
        <v>0</v>
      </c>
    </row>
    <row r="42" spans="1:6" ht="14.1" customHeight="1">
      <c r="A42" s="19" t="s">
        <v>83</v>
      </c>
      <c r="B42" s="20" t="s">
        <v>27</v>
      </c>
      <c r="C42" s="19" t="s">
        <v>8</v>
      </c>
      <c r="D42" s="19">
        <v>40</v>
      </c>
      <c r="E42" s="25"/>
      <c r="F42" s="26">
        <f t="shared" si="3"/>
        <v>0</v>
      </c>
    </row>
    <row r="43" spans="1:6">
      <c r="A43" s="19" t="s">
        <v>84</v>
      </c>
      <c r="B43" s="20" t="s">
        <v>16</v>
      </c>
      <c r="C43" s="19" t="s">
        <v>41</v>
      </c>
      <c r="D43" s="19">
        <v>200</v>
      </c>
      <c r="E43" s="25"/>
      <c r="F43" s="26">
        <f t="shared" si="3"/>
        <v>0</v>
      </c>
    </row>
    <row r="44" spans="1:6">
      <c r="A44" s="19" t="s">
        <v>85</v>
      </c>
      <c r="B44" s="20" t="s">
        <v>44</v>
      </c>
      <c r="C44" s="19" t="s">
        <v>8</v>
      </c>
      <c r="D44" s="19">
        <v>20</v>
      </c>
      <c r="E44" s="25"/>
      <c r="F44" s="26">
        <f t="shared" si="3"/>
        <v>0</v>
      </c>
    </row>
    <row r="45" spans="1:6">
      <c r="A45" s="19" t="s">
        <v>86</v>
      </c>
      <c r="B45" s="20" t="s">
        <v>43</v>
      </c>
      <c r="C45" s="19" t="s">
        <v>8</v>
      </c>
      <c r="D45" s="19">
        <v>20</v>
      </c>
      <c r="E45" s="25"/>
      <c r="F45" s="26">
        <f t="shared" si="3"/>
        <v>0</v>
      </c>
    </row>
    <row r="46" spans="1:6">
      <c r="A46" s="37" t="s">
        <v>30</v>
      </c>
      <c r="B46" s="38"/>
      <c r="C46" s="38"/>
      <c r="D46" s="38"/>
      <c r="E46" s="39"/>
      <c r="F46" s="27">
        <f>SUM(F32:F45)</f>
        <v>0</v>
      </c>
    </row>
    <row r="47" spans="1:6">
      <c r="A47" s="7"/>
      <c r="B47" s="8"/>
      <c r="C47" s="9"/>
      <c r="D47" s="9"/>
      <c r="E47" s="12"/>
      <c r="F47" s="13"/>
    </row>
    <row r="48" spans="1:6">
      <c r="A48" s="3"/>
      <c r="B48" s="4"/>
      <c r="C48" s="5"/>
      <c r="D48" s="5"/>
      <c r="E48" s="5"/>
      <c r="F48" s="6"/>
    </row>
    <row r="49" spans="1:6" ht="15.6">
      <c r="A49" s="33" t="s">
        <v>17</v>
      </c>
      <c r="B49" s="33"/>
      <c r="C49" s="33"/>
      <c r="D49" s="14"/>
      <c r="E49" s="16"/>
      <c r="F49" s="29">
        <f>F18+F29+F46</f>
        <v>0</v>
      </c>
    </row>
    <row r="50" spans="1:6" ht="26.4" customHeight="1">
      <c r="A50" s="33" t="s">
        <v>18</v>
      </c>
      <c r="B50" s="33"/>
      <c r="C50" s="33"/>
      <c r="D50" s="14"/>
      <c r="E50" s="17"/>
      <c r="F50" s="30">
        <f>F49*0.2</f>
        <v>0</v>
      </c>
    </row>
    <row r="51" spans="1:6" ht="51.6" customHeight="1">
      <c r="E51" s="15"/>
      <c r="F51" s="31"/>
    </row>
    <row r="52" spans="1:6" ht="15.6">
      <c r="A52" s="33" t="s">
        <v>19</v>
      </c>
      <c r="B52" s="33"/>
      <c r="C52" s="33"/>
      <c r="E52" s="17"/>
      <c r="F52" s="30">
        <f>F49+F50</f>
        <v>0</v>
      </c>
    </row>
    <row r="54" spans="1:6">
      <c r="B54" s="32" t="s">
        <v>48</v>
      </c>
      <c r="C54" s="32"/>
      <c r="D54" s="32"/>
      <c r="E54" s="32"/>
      <c r="F54" s="32"/>
    </row>
    <row r="55" spans="1:6" ht="54.6" customHeight="1">
      <c r="B55" s="32" t="s">
        <v>49</v>
      </c>
      <c r="C55" s="32"/>
      <c r="D55" s="32"/>
      <c r="E55" s="32"/>
      <c r="F55" s="32"/>
    </row>
  </sheetData>
  <sheetProtection algorithmName="SHA-512" hashValue="+jex92R1eNYt4C9JOtaBce08zpNRENtkZ4p/N+4cgxiTk81qcjJkjJub68S5y3hXyql34X47o3WCeiYwYdCbjg==" saltValue="d08oWsT2l6Hlp2jcNHlwJw==" spinCount="100000" sheet="1" objects="1" scenarios="1"/>
  <mergeCells count="15">
    <mergeCell ref="A1:F1"/>
    <mergeCell ref="A3:F3"/>
    <mergeCell ref="A4:F4"/>
    <mergeCell ref="A8:F8"/>
    <mergeCell ref="A18:E18"/>
    <mergeCell ref="B54:F54"/>
    <mergeCell ref="B55:F55"/>
    <mergeCell ref="A50:C50"/>
    <mergeCell ref="A52:C52"/>
    <mergeCell ref="A5:F5"/>
    <mergeCell ref="A49:C49"/>
    <mergeCell ref="A19:F19"/>
    <mergeCell ref="A29:E29"/>
    <mergeCell ref="A31:F31"/>
    <mergeCell ref="A46:E46"/>
  </mergeCells>
  <phoneticPr fontId="7" type="noConversion"/>
  <pageMargins left="0" right="0" top="0.39370078740157477" bottom="0.39370078740157477" header="0" footer="0"/>
  <pageSetup paperSize="9" scale="86" pageOrder="overThenDown" orientation="portrait" useFirstPageNumber="1" r:id="rId1"/>
  <headerFooter>
    <oddHeader>&amp;C&amp;A</oddHeader>
    <oddFooter>&amp;CPage &amp;P</oddFooter>
  </headerFooter>
  <legacyDrawing r:id="rId2"/>
</worksheet>
</file>

<file path=docProps/app.xml><?xml version="1.0" encoding="utf-8"?>
<Properties xmlns="http://schemas.openxmlformats.org/officeDocument/2006/extended-properties" xmlns:vt="http://schemas.openxmlformats.org/officeDocument/2006/docPropsVTypes">
  <TotalTime>241</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1-4. DQE_TO1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Lefort</dc:creator>
  <cp:lastModifiedBy>Yamina Godefroy</cp:lastModifiedBy>
  <cp:revision>21</cp:revision>
  <cp:lastPrinted>2022-09-09T14:28:30Z</cp:lastPrinted>
  <dcterms:created xsi:type="dcterms:W3CDTF">2018-04-19T09:41:59Z</dcterms:created>
  <dcterms:modified xsi:type="dcterms:W3CDTF">2025-07-30T08:12:42Z</dcterms:modified>
</cp:coreProperties>
</file>